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9.05.2023" sheetId="2" r:id="rId2"/>
  </sheets>
  <definedNames>
    <definedName name="_xlnm.Print_Area" localSheetId="1">'09.05.2023'!$A$1:$D$310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<sst xmlns="http://schemas.openxmlformats.org/spreadsheetml/2006/main" count="281" uniqueCount="144">
  <si>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</si>
  <si>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</si>
  <si>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</si>
  <si>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</si>
  <si>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</si>
  <si>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</si>
  <si>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</si>
  <si>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</si>
  <si>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</si>
  <si>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</si>
  <si>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</si>
  <si>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</si>
  <si>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</si>
  <si>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</si>
  <si>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</si>
  <si>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</si>
  <si>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</si>
  <si>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</si>
  <si>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</si>
  <si>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</si>
  <si>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</si>
  <si>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</si>
  <si>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</si>
  <si>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</si>
  <si>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</si>
  <si>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</si>
  <si>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</si>
  <si>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</si>
  <si>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</si>
  <si>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</si>
  <si>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</si>
  <si>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</si>
  <si>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</si>
  <si>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</si>
  <si>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</si>
  <si>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</si>
  <si>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</si>
  <si>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</si>
  <si>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</si>
  <si>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</si>
  <si>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</si>
  <si>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</si>
  <si>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</si>
  <si>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</si>
  <si>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</si>
  <si>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</si>
  <si>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</si>
  <si>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</si>
  <si>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</si>
  <si>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</si>
  <si>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</si>
  <si>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</si>
  <si>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</si>
  <si>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</si>
  <si>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</si>
  <si>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</si>
  <si>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</si>
  <si>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</si>
  <si>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</si>
  <si>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</si>
  <si>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</si>
  <si>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</si>
  <si>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</si>
  <si>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</si>
  <si>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</si>
  <si>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</si>
  <si>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</si>
  <si>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</si>
  <si>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</si>
  <si>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</si>
  <si>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</si>
  <si>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</si>
  <si>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</si>
  <si>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</si>
  <si>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</si>
  <si>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</si>
  <si>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</si>
  <si>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</si>
  <si>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</si>
  <si>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</si>
  <si>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</si>
  <si>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</si>
  <si>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</si>
  <si>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</si>
  <si>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</si>
  <si>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</si>
  <si>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</si>
  <si>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</si>
  <si>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</si>
  <si>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</si>
  <si>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</si>
  <si>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</si>
  <si>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</si>
  <si>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</si>
  <si>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</si>
  <si>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</si>
  <si>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</si>
  <si>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</si>
  <si>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</si>
  <si>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</si>
  <si>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</si>
  <si>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</si>
  <si>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</si>
  <si>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</si>
  <si>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</si>
  <si>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</si>
  <si>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</si>
  <si>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</si>
  <si>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</si>
  <si>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</si>
  <si>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</si>
  <si>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</si>
  <si>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</si>
  <si>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</si>
  <si>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</si>
  <si>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</si>
  <si>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</si>
  <si>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Інтернет/ програма інформатизації</t>
  </si>
  <si>
    <t>внутрішньобудинкове обслуговування</t>
  </si>
  <si>
    <t>послуги зв’язку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</si>
  <si>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</si>
  <si>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</si>
  <si>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</si>
  <si>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</si>
  <si>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розподіл природного газу - АТ"Чернігівгаз"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</si>
  <si>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</si>
  <si>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</si>
  <si>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</si>
  <si>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Фінансування видатків бюджету Ніжинської міської територіальної громади за 09.05.2023р. пооб’єктно</t>
  </si>
  <si>
    <t>Залишок коштів станом на 09.05.2023 р., в т.ч.:</t>
  </si>
  <si>
    <t>Надходження коштів на рахунки бюджету 09.05.2023 р., в т.ч.:</t>
  </si>
  <si>
    <t xml:space="preserve">Всього коштів на рахунках бюджету 09.05.2023 р. </t>
  </si>
  <si>
    <t>ковролін</t>
  </si>
  <si>
    <t>стягнення судового збору, відшкодування моральної шкоди згідно рішення суду/ юридична програма</t>
  </si>
  <si>
    <t>стипендія обдарованій молоді за травень/ програма виплати стипендій</t>
  </si>
  <si>
    <t>сканер/ програма інформатизації</t>
  </si>
  <si>
    <t>відпускні, розрахункові</t>
  </si>
  <si>
    <t>будматеріали</t>
  </si>
  <si>
    <t>санітарно-гігієнічні засоби</t>
  </si>
  <si>
    <t>супровід комп’ютерної програми</t>
  </si>
  <si>
    <t xml:space="preserve">розпорядження № 196 від 09.05.2023 р. </t>
  </si>
  <si>
    <t>поточний ремонт дорожніх знаків - ФОП "Логінов В.М."</t>
  </si>
  <si>
    <t>розконсервування фонтанів ТОВ"Діон Україна"</t>
  </si>
  <si>
    <t>заробітна плата за квітень 2023р.  -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</si>
</sst>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1" zoomScaleNormal="70" zoomScaleSheetLayoutView="71" workbookViewId="0" topLeftCell="A205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128</v>
      </c>
      <c r="B1" s="109"/>
      <c r="C1" s="109"/>
      <c r="D1" s="109"/>
      <c r="E1" s="109"/>
    </row>
    <row r="2" spans="1:5" ht="27" customHeight="1" hidden="1">
      <c r="A2" s="110" t="s">
        <v>140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129</v>
      </c>
      <c r="B4" s="81"/>
      <c r="C4" s="81"/>
      <c r="D4" s="38">
        <v>162055128.07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130</v>
      </c>
      <c r="B6" s="81"/>
      <c r="C6" s="81"/>
      <c r="D6" s="50">
        <f>D9</f>
        <v>1350967.01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1350967.01</v>
      </c>
      <c r="E9" s="23"/>
    </row>
    <row r="10" spans="1:5" ht="36" customHeight="1" hidden="1">
      <c r="A10" s="105" t="s">
        <v>126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131</v>
      </c>
      <c r="B14" s="81"/>
      <c r="C14" s="81"/>
      <c r="D14" s="50">
        <f>D4+D6+D12+D10-D11-D5</f>
        <v>163406095.07999998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866158.47</v>
      </c>
      <c r="E16" s="41"/>
      <c r="F16" s="36"/>
    </row>
    <row r="17" spans="1:5" s="25" customFormat="1" ht="26.25" customHeight="1">
      <c r="A17" s="33" t="s">
        <v>55</v>
      </c>
      <c r="B17" s="80" t="s">
        <v>136</v>
      </c>
      <c r="C17" s="80"/>
      <c r="D17" s="54">
        <f>SUM(D18:D37)</f>
        <v>7807.73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125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121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>
      <c r="A29" s="65"/>
      <c r="B29" s="66"/>
      <c r="C29" s="66" t="s">
        <v>114</v>
      </c>
      <c r="D29" s="56">
        <v>5647.73</v>
      </c>
      <c r="E29" s="45"/>
    </row>
    <row r="30" spans="1:5" s="31" customFormat="1" ht="19.5" customHeight="1" hidden="1">
      <c r="A30" s="65"/>
      <c r="B30" s="66"/>
      <c r="C30" s="66" t="s">
        <v>123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120</v>
      </c>
      <c r="D37" s="56">
        <f>1960+200</f>
        <v>2160</v>
      </c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730207.25</v>
      </c>
      <c r="E38" s="45"/>
    </row>
    <row r="39" spans="1:5" s="25" customFormat="1" ht="24" customHeight="1">
      <c r="A39" s="33"/>
      <c r="B39" s="100" t="s">
        <v>112</v>
      </c>
      <c r="C39" s="100"/>
      <c r="D39" s="55">
        <f>37793.85+13242.4</f>
        <v>51036.25</v>
      </c>
      <c r="E39" s="41"/>
    </row>
    <row r="40" spans="1:5" s="25" customFormat="1" ht="24" customHeight="1">
      <c r="A40" s="33"/>
      <c r="B40" s="100" t="s">
        <v>115</v>
      </c>
      <c r="C40" s="100"/>
      <c r="D40" s="57">
        <f>628960+50211</f>
        <v>679171</v>
      </c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118143.48999999999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122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5086.23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122</v>
      </c>
      <c r="D81" s="55"/>
      <c r="E81" s="45"/>
    </row>
    <row r="82" spans="1:5" s="31" customFormat="1" ht="18.75">
      <c r="A82" s="65"/>
      <c r="B82" s="66"/>
      <c r="C82" s="66" t="s">
        <v>69</v>
      </c>
      <c r="D82" s="55">
        <v>4769.08</v>
      </c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317.15</v>
      </c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109248.09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122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f>470+14193.54+66833.55+5381.37+16819.05+2360.66</f>
        <v>106058.17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>
      <c r="A111" s="65"/>
      <c r="B111" s="67"/>
      <c r="C111" s="66" t="s">
        <v>80</v>
      </c>
      <c r="D111" s="55">
        <v>3189.92</v>
      </c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3633.6200000000003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121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f>234.78+636.1+67.58+1481.3+704.36</f>
        <v>3124.1200000000003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>
      <c r="A131" s="65"/>
      <c r="B131" s="66"/>
      <c r="C131" s="66" t="s">
        <v>100</v>
      </c>
      <c r="D131" s="55">
        <v>509.5</v>
      </c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175.55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121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v>70.88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f>462.07-357.4</f>
        <v>104.67000000000002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42.75" customHeight="1">
      <c r="A157" s="78" t="s">
        <v>56</v>
      </c>
      <c r="B157" s="73" t="s">
        <v>134</v>
      </c>
      <c r="C157" s="74"/>
      <c r="D157" s="29">
        <v>10000</v>
      </c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287648.1</v>
      </c>
      <c r="E160" s="41"/>
      <c r="F160" s="36"/>
    </row>
    <row r="161" spans="1:6" s="25" customFormat="1" ht="32.25" customHeight="1">
      <c r="A161" s="78" t="s">
        <v>96</v>
      </c>
      <c r="B161" s="73" t="s">
        <v>132</v>
      </c>
      <c r="C161" s="74"/>
      <c r="D161" s="29">
        <v>12600</v>
      </c>
      <c r="E161" s="34"/>
      <c r="F161" s="36"/>
    </row>
    <row r="162" spans="1:6" s="25" customFormat="1" ht="23.25" customHeight="1">
      <c r="A162" s="93"/>
      <c r="B162" s="73" t="s">
        <v>119</v>
      </c>
      <c r="C162" s="74"/>
      <c r="D162" s="29">
        <v>6142.15</v>
      </c>
      <c r="E162" s="34"/>
      <c r="F162" s="36"/>
    </row>
    <row r="163" spans="1:6" s="25" customFormat="1" ht="28.5" customHeight="1">
      <c r="A163" s="93"/>
      <c r="B163" s="73" t="s">
        <v>44</v>
      </c>
      <c r="C163" s="74"/>
      <c r="D163" s="55">
        <v>34322.67</v>
      </c>
      <c r="E163" s="34"/>
      <c r="F163" s="36"/>
    </row>
    <row r="164" spans="1:6" s="25" customFormat="1" ht="29.25" customHeight="1">
      <c r="A164" s="93"/>
      <c r="B164" s="73" t="s">
        <v>117</v>
      </c>
      <c r="C164" s="74"/>
      <c r="D164" s="29">
        <v>510</v>
      </c>
      <c r="E164" s="34"/>
      <c r="F164" s="36"/>
    </row>
    <row r="165" spans="1:6" s="25" customFormat="1" ht="46.5" customHeight="1">
      <c r="A165" s="93"/>
      <c r="B165" s="73" t="s">
        <v>133</v>
      </c>
      <c r="C165" s="74"/>
      <c r="D165" s="29">
        <v>5496.2</v>
      </c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59071.02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121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>
      <c r="A180" s="81" t="s">
        <v>95</v>
      </c>
      <c r="B180" s="73" t="s">
        <v>117</v>
      </c>
      <c r="C180" s="74"/>
      <c r="D180" s="29">
        <v>820</v>
      </c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>
      <c r="A187" s="81"/>
      <c r="B187" s="94" t="s">
        <v>84</v>
      </c>
      <c r="C187" s="94"/>
      <c r="D187" s="24">
        <f>SUM(D180:D186)</f>
        <v>820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>
      <c r="A204" s="93" t="s">
        <v>60</v>
      </c>
      <c r="B204" s="73" t="s">
        <v>118</v>
      </c>
      <c r="C204" s="74"/>
      <c r="D204" s="29">
        <f>11022.73+40742.43+1069.09+223.85+320.4</f>
        <v>53378.5</v>
      </c>
    </row>
    <row r="205" spans="1:4" s="26" customFormat="1" ht="34.5" customHeight="1">
      <c r="A205" s="93"/>
      <c r="B205" s="73" t="s">
        <v>44</v>
      </c>
      <c r="C205" s="74"/>
      <c r="D205" s="57">
        <v>616</v>
      </c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53994.5</v>
      </c>
      <c r="F214" s="28"/>
      <c r="G214" s="28"/>
    </row>
    <row r="215" spans="1:4" s="26" customFormat="1" ht="33.75" customHeight="1">
      <c r="A215" s="81" t="s">
        <v>18</v>
      </c>
      <c r="B215" s="73" t="s">
        <v>135</v>
      </c>
      <c r="C215" s="74"/>
      <c r="D215" s="29">
        <v>14400.5</v>
      </c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>
      <c r="A222" s="81"/>
      <c r="B222" s="94" t="s">
        <v>84</v>
      </c>
      <c r="C222" s="94"/>
      <c r="D222" s="35">
        <f>SUM(D215:D221)</f>
        <v>14400.5</v>
      </c>
    </row>
    <row r="223" spans="1:4" s="26" customFormat="1" ht="36" customHeight="1">
      <c r="A223" s="78" t="s">
        <v>31</v>
      </c>
      <c r="B223" s="73" t="s">
        <v>137</v>
      </c>
      <c r="C223" s="74"/>
      <c r="D223" s="57">
        <v>882</v>
      </c>
    </row>
    <row r="224" spans="1:4" s="26" customFormat="1" ht="33.75" customHeight="1">
      <c r="A224" s="93"/>
      <c r="B224" s="73" t="s">
        <v>138</v>
      </c>
      <c r="C224" s="74"/>
      <c r="D224" s="29">
        <v>7904.1</v>
      </c>
    </row>
    <row r="225" spans="1:4" s="26" customFormat="1" ht="32.25" customHeight="1">
      <c r="A225" s="93"/>
      <c r="B225" s="73" t="s">
        <v>139</v>
      </c>
      <c r="C225" s="74"/>
      <c r="D225" s="29">
        <v>1050</v>
      </c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9836.1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>
      <c r="A241" s="78" t="s">
        <v>64</v>
      </c>
      <c r="B241" s="73" t="s">
        <v>117</v>
      </c>
      <c r="C241" s="74"/>
      <c r="D241" s="29">
        <v>370</v>
      </c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>
      <c r="A248" s="79"/>
      <c r="B248" s="94" t="s">
        <v>84</v>
      </c>
      <c r="C248" s="94"/>
      <c r="D248" s="35">
        <f>SUM(D241:D247)</f>
        <v>370</v>
      </c>
      <c r="G248" s="28"/>
    </row>
    <row r="249" spans="1:5" s="26" customFormat="1" ht="30" customHeight="1" hidden="1">
      <c r="A249" s="78" t="s">
        <v>80</v>
      </c>
      <c r="B249" s="73" t="s">
        <v>118</v>
      </c>
      <c r="C249" s="74"/>
      <c r="D249" s="29"/>
      <c r="E249" s="29">
        <v>211.99</v>
      </c>
    </row>
    <row r="250" spans="1:5" s="26" customFormat="1" ht="27" customHeight="1">
      <c r="A250" s="93"/>
      <c r="B250" s="73" t="s">
        <v>119</v>
      </c>
      <c r="C250" s="74"/>
      <c r="D250" s="29">
        <v>276</v>
      </c>
      <c r="E250" s="29">
        <f>126.65+506.43</f>
        <v>633.08</v>
      </c>
    </row>
    <row r="251" spans="1:5" s="26" customFormat="1" ht="27.75" customHeight="1">
      <c r="A251" s="93"/>
      <c r="B251" s="73" t="s">
        <v>117</v>
      </c>
      <c r="C251" s="74"/>
      <c r="D251" s="29">
        <v>883.99</v>
      </c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>
      <c r="A254" s="79"/>
      <c r="B254" s="88" t="s">
        <v>84</v>
      </c>
      <c r="C254" s="89"/>
      <c r="D254" s="35">
        <f>SUM(D249:D253)</f>
        <v>1159.99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 hidden="1">
      <c r="A261" s="78" t="s">
        <v>0</v>
      </c>
      <c r="B261" s="73"/>
      <c r="C261" s="74"/>
      <c r="D261" s="29"/>
    </row>
    <row r="262" spans="1:4" s="26" customFormat="1" ht="31.5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24.75" customHeight="1" hidden="1">
      <c r="A265" s="93"/>
      <c r="B265" s="73"/>
      <c r="C265" s="87"/>
      <c r="D265" s="29"/>
    </row>
    <row r="266" spans="1:4" s="26" customFormat="1" ht="40.5" customHeight="1" hidden="1">
      <c r="A266" s="79"/>
      <c r="B266" s="88" t="s">
        <v>84</v>
      </c>
      <c r="C266" s="89"/>
      <c r="D266" s="35">
        <f>SUM(D261:D264)</f>
        <v>0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>
      <c r="A275" s="78" t="s">
        <v>127</v>
      </c>
      <c r="B275" s="73" t="s">
        <v>119</v>
      </c>
      <c r="C275" s="74"/>
      <c r="D275" s="42">
        <v>560.7</v>
      </c>
    </row>
    <row r="276" spans="1:4" s="26" customFormat="1" ht="37.5" customHeight="1">
      <c r="A276" s="93"/>
      <c r="B276" s="73" t="s">
        <v>117</v>
      </c>
      <c r="C276" s="74"/>
      <c r="D276" s="47">
        <v>1360.99</v>
      </c>
    </row>
    <row r="277" spans="1:4" s="26" customFormat="1" ht="30.75" customHeight="1">
      <c r="A277" s="93"/>
      <c r="B277" s="73" t="s">
        <v>141</v>
      </c>
      <c r="C277" s="74"/>
      <c r="D277" s="47">
        <v>56828</v>
      </c>
    </row>
    <row r="278" spans="1:4" s="26" customFormat="1" ht="40.5" customHeight="1">
      <c r="A278" s="93"/>
      <c r="B278" s="73" t="s">
        <v>142</v>
      </c>
      <c r="C278" s="87"/>
      <c r="D278" s="47">
        <v>52140</v>
      </c>
    </row>
    <row r="279" spans="1:4" s="26" customFormat="1" ht="30.75" customHeight="1">
      <c r="A279" s="93"/>
      <c r="B279" s="73" t="s">
        <v>124</v>
      </c>
      <c r="C279" s="74"/>
      <c r="D279" s="47">
        <v>55.3</v>
      </c>
    </row>
    <row r="280" spans="1:4" s="26" customFormat="1" ht="38.25" customHeight="1">
      <c r="A280" s="93"/>
      <c r="B280" s="73" t="s">
        <v>143</v>
      </c>
      <c r="C280" s="74"/>
      <c r="D280" s="47">
        <v>37051</v>
      </c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147995.99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1153806.5699999998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1153806.5699999998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162252288.51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 hidden="1">
      <c r="A306" s="33"/>
      <c r="B306" s="76" t="s">
        <v>81</v>
      </c>
      <c r="C306" s="77"/>
      <c r="D306" s="24">
        <f>SUM(D307:D309)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/>
      <c r="B309" s="73"/>
      <c r="C309" s="74"/>
      <c r="D309" s="29"/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2023-05-12T09:18:59Z</dcterms:modified>
  <cp:category/>
  <cp:version/>
  <cp:contentType/>
  <cp:contentStatus/>
</cp:coreProperties>
</file>